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55" activeTab="0"/>
  </bookViews>
  <sheets>
    <sheet name="設立当初活動予算書" sheetId="1" r:id="rId1"/>
  </sheets>
  <definedNames/>
  <calcPr fullCalcOnLoad="1"/>
</workbook>
</file>

<file path=xl/sharedStrings.xml><?xml version="1.0" encoding="utf-8"?>
<sst xmlns="http://schemas.openxmlformats.org/spreadsheetml/2006/main" count="112" uniqueCount="92">
  <si>
    <t>（単位：円）</t>
  </si>
  <si>
    <t>科目</t>
  </si>
  <si>
    <t>Ⅰ</t>
  </si>
  <si>
    <t>経常収益</t>
  </si>
  <si>
    <t>１．</t>
  </si>
  <si>
    <t>受取会費</t>
  </si>
  <si>
    <t>正会員受取会費</t>
  </si>
  <si>
    <t>賛助会員受取会費</t>
  </si>
  <si>
    <t>２．</t>
  </si>
  <si>
    <t>受取寄附金</t>
  </si>
  <si>
    <t>受取寄附金　　</t>
  </si>
  <si>
    <t>施設等受入評価益</t>
  </si>
  <si>
    <t>３．</t>
  </si>
  <si>
    <t>受取助成金等</t>
  </si>
  <si>
    <t>受取民間助成金</t>
  </si>
  <si>
    <t>４．</t>
  </si>
  <si>
    <t>事業収益</t>
  </si>
  <si>
    <t>経常収益計</t>
  </si>
  <si>
    <t>Ⅱ</t>
  </si>
  <si>
    <t>経常費用</t>
  </si>
  <si>
    <t>１．</t>
  </si>
  <si>
    <t>事業費</t>
  </si>
  <si>
    <t>（１）</t>
  </si>
  <si>
    <t>人件費</t>
  </si>
  <si>
    <t>給料手当</t>
  </si>
  <si>
    <t>法定福利費</t>
  </si>
  <si>
    <t>福利厚生費</t>
  </si>
  <si>
    <t>人件費計</t>
  </si>
  <si>
    <t>（２）</t>
  </si>
  <si>
    <t>その他経費</t>
  </si>
  <si>
    <t>旅費交通費</t>
  </si>
  <si>
    <t>その他経費計</t>
  </si>
  <si>
    <t>事業費計</t>
  </si>
  <si>
    <t>管理費</t>
  </si>
  <si>
    <t>管理費計</t>
  </si>
  <si>
    <t>経常費用計</t>
  </si>
  <si>
    <t>当期経常増減額</t>
  </si>
  <si>
    <t>当期正味財産増減額</t>
  </si>
  <si>
    <t>次期繰越正味財産額</t>
  </si>
  <si>
    <t>･････････････</t>
  </si>
  <si>
    <t>･････････････</t>
  </si>
  <si>
    <t>･････････････</t>
  </si>
  <si>
    <t>･････････････</t>
  </si>
  <si>
    <t>･････････････</t>
  </si>
  <si>
    <t>･････････････</t>
  </si>
  <si>
    <t>特定非営利活動法人まど</t>
  </si>
  <si>
    <t>フリースクール事業</t>
  </si>
  <si>
    <t>メンタルフレンド事業</t>
  </si>
  <si>
    <t>家庭教師事業</t>
  </si>
  <si>
    <t>通信制高校サテライト事業</t>
  </si>
  <si>
    <t>車両費</t>
  </si>
  <si>
    <t>特定非営利活動に係る事業</t>
  </si>
  <si>
    <t>合計</t>
  </si>
  <si>
    <t>Ⅲ</t>
  </si>
  <si>
    <t>経常外収益</t>
  </si>
  <si>
    <t>固定資産売却益</t>
  </si>
  <si>
    <t>･･････････････</t>
  </si>
  <si>
    <t>経常外収益計</t>
  </si>
  <si>
    <t>Ⅳ</t>
  </si>
  <si>
    <t>経常外費用</t>
  </si>
  <si>
    <t>過年度損益修正損</t>
  </si>
  <si>
    <t>経常外費用計</t>
  </si>
  <si>
    <t>前期繰越正味財産額</t>
  </si>
  <si>
    <t>（法第10条第１項第８号「翌事業年度の活動予算書」）</t>
  </si>
  <si>
    <t>放課後等デイサービス</t>
  </si>
  <si>
    <t>臨時雇用</t>
  </si>
  <si>
    <t>通信運搬費</t>
  </si>
  <si>
    <t>消耗品費</t>
  </si>
  <si>
    <t>諸謝金</t>
  </si>
  <si>
    <t>交際費</t>
  </si>
  <si>
    <t>賃借料</t>
  </si>
  <si>
    <t>保険料</t>
  </si>
  <si>
    <t>租税公課</t>
  </si>
  <si>
    <t>研修費</t>
  </si>
  <si>
    <t>支払利息</t>
  </si>
  <si>
    <t>雑費</t>
  </si>
  <si>
    <t>その他</t>
  </si>
  <si>
    <t>会議費</t>
  </si>
  <si>
    <t>修繕費</t>
  </si>
  <si>
    <t>水道光熱費</t>
  </si>
  <si>
    <t>地代家賃</t>
  </si>
  <si>
    <t>保険料</t>
  </si>
  <si>
    <t>諸会費</t>
  </si>
  <si>
    <t>受取国庫助成金</t>
  </si>
  <si>
    <t>減価償却費</t>
  </si>
  <si>
    <t>役員報酬</t>
  </si>
  <si>
    <t>予備費</t>
  </si>
  <si>
    <t>減価償却費</t>
  </si>
  <si>
    <t>2020年度の事業年度　活動予算書</t>
  </si>
  <si>
    <t>2020年　1月　1日から　　2020年　12月　31日まで</t>
  </si>
  <si>
    <t>就労移行支援事業</t>
  </si>
  <si>
    <t>自立訓練事業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</si>
</sst>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18" xfId="0" applyNumberFormat="1" applyFont="1" applyFill="1" applyBorder="1" applyAlignment="1">
      <alignment horizontal="centerContinuous"/>
    </xf>
    <xf numFmtId="49" fontId="3" fillId="0" borderId="19" xfId="0" applyNumberFormat="1" applyFont="1" applyFill="1" applyBorder="1" applyAlignment="1">
      <alignment horizontal="centerContinuous"/>
    </xf>
    <xf numFmtId="49" fontId="3" fillId="0" borderId="20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view="pageBreakPreview" zoomScale="120" zoomScaleSheetLayoutView="120" workbookViewId="0" topLeftCell="A1">
      <selection activeCell="G53" sqref="G53"/>
    </sheetView>
  </sheetViews>
  <sheetFormatPr defaultColWidth="9.00390625" defaultRowHeight="5.25" customHeight="1"/>
  <cols>
    <col min="1" max="2" width="2.625" style="3" customWidth="1"/>
    <col min="3" max="5" width="2.125" style="3" customWidth="1"/>
    <col min="6" max="6" width="29.00390625" style="3" customWidth="1"/>
    <col min="7" max="9" width="16.625" style="0" customWidth="1"/>
  </cols>
  <sheetData>
    <row r="1" spans="1:9" ht="13.5">
      <c r="A1" s="4" t="s">
        <v>63</v>
      </c>
      <c r="B1" s="1"/>
      <c r="C1" s="1"/>
      <c r="D1" s="1"/>
      <c r="E1" s="1"/>
      <c r="F1" s="1"/>
      <c r="G1" s="2"/>
      <c r="H1" s="2"/>
      <c r="I1" s="2"/>
    </row>
    <row r="2" spans="1:9" s="7" customFormat="1" ht="31.5" customHeight="1">
      <c r="A2" s="5" t="s">
        <v>88</v>
      </c>
      <c r="B2" s="5"/>
      <c r="C2" s="5"/>
      <c r="D2" s="5"/>
      <c r="E2" s="5"/>
      <c r="F2" s="5"/>
      <c r="G2" s="6"/>
      <c r="H2" s="6"/>
      <c r="I2" s="6"/>
    </row>
    <row r="3" spans="1:9" s="10" customFormat="1" ht="12.75">
      <c r="A3" s="8" t="s">
        <v>89</v>
      </c>
      <c r="B3" s="8"/>
      <c r="C3" s="8"/>
      <c r="D3" s="8"/>
      <c r="E3" s="8"/>
      <c r="F3" s="8"/>
      <c r="G3" s="9"/>
      <c r="H3" s="9"/>
      <c r="I3" s="9"/>
    </row>
    <row r="4" spans="1:9" s="10" customFormat="1" ht="13.5" customHeight="1">
      <c r="A4" s="4"/>
      <c r="B4" s="4"/>
      <c r="C4" s="4"/>
      <c r="D4" s="4"/>
      <c r="E4" s="4"/>
      <c r="F4" s="4"/>
      <c r="H4" s="33" t="s">
        <v>45</v>
      </c>
      <c r="I4" s="33"/>
    </row>
    <row r="5" s="4" customFormat="1" ht="12" customHeight="1">
      <c r="I5" s="11" t="s">
        <v>0</v>
      </c>
    </row>
    <row r="6" spans="1:9" s="32" customFormat="1" ht="27.75" customHeight="1">
      <c r="A6" s="29" t="s">
        <v>1</v>
      </c>
      <c r="B6" s="30"/>
      <c r="C6" s="30"/>
      <c r="D6" s="30"/>
      <c r="E6" s="30"/>
      <c r="F6" s="31"/>
      <c r="G6" s="36" t="s">
        <v>51</v>
      </c>
      <c r="H6" s="35"/>
      <c r="I6" s="35" t="s">
        <v>52</v>
      </c>
    </row>
    <row r="7" spans="1:9" s="10" customFormat="1" ht="12.75">
      <c r="A7" s="12" t="s">
        <v>2</v>
      </c>
      <c r="B7" s="13" t="s">
        <v>3</v>
      </c>
      <c r="C7" s="13"/>
      <c r="D7" s="13"/>
      <c r="E7" s="13"/>
      <c r="F7" s="14"/>
      <c r="G7" s="15"/>
      <c r="H7" s="16"/>
      <c r="I7" s="16"/>
    </row>
    <row r="8" spans="1:9" s="10" customFormat="1" ht="12.75">
      <c r="A8" s="12"/>
      <c r="B8" s="13" t="s">
        <v>4</v>
      </c>
      <c r="C8" s="13" t="s">
        <v>5</v>
      </c>
      <c r="D8" s="13"/>
      <c r="E8" s="13"/>
      <c r="F8" s="14"/>
      <c r="G8" s="15"/>
      <c r="H8" s="16"/>
      <c r="I8" s="16"/>
    </row>
    <row r="9" spans="1:9" s="10" customFormat="1" ht="12.75">
      <c r="A9" s="12"/>
      <c r="B9" s="13"/>
      <c r="C9" s="13" t="s">
        <v>6</v>
      </c>
      <c r="D9" s="13"/>
      <c r="E9" s="13"/>
      <c r="F9" s="14"/>
      <c r="G9" s="15">
        <v>50000</v>
      </c>
      <c r="H9" s="16"/>
      <c r="I9" s="16"/>
    </row>
    <row r="10" spans="1:9" s="10" customFormat="1" ht="12.75">
      <c r="A10" s="12"/>
      <c r="B10" s="13"/>
      <c r="C10" s="13" t="s">
        <v>7</v>
      </c>
      <c r="D10" s="13"/>
      <c r="E10" s="13"/>
      <c r="F10" s="14"/>
      <c r="G10" s="16">
        <v>20000</v>
      </c>
      <c r="H10" s="16"/>
      <c r="I10" s="16"/>
    </row>
    <row r="11" spans="1:9" s="10" customFormat="1" ht="12.75">
      <c r="A11" s="12"/>
      <c r="B11" s="13"/>
      <c r="C11" s="13" t="s">
        <v>39</v>
      </c>
      <c r="D11" s="13"/>
      <c r="E11" s="13"/>
      <c r="F11" s="14"/>
      <c r="G11" s="17"/>
      <c r="H11" s="17"/>
      <c r="I11" s="17">
        <f>SUM(G8:H10)</f>
        <v>70000</v>
      </c>
    </row>
    <row r="12" spans="1:9" s="10" customFormat="1" ht="12.75">
      <c r="A12" s="12"/>
      <c r="B12" s="13" t="s">
        <v>8</v>
      </c>
      <c r="C12" s="13" t="s">
        <v>9</v>
      </c>
      <c r="D12" s="13"/>
      <c r="E12" s="13"/>
      <c r="F12" s="14"/>
      <c r="G12" s="37"/>
      <c r="I12" s="16"/>
    </row>
    <row r="13" spans="1:9" s="10" customFormat="1" ht="12.75">
      <c r="A13" s="12"/>
      <c r="B13" s="13"/>
      <c r="C13" s="13" t="s">
        <v>10</v>
      </c>
      <c r="D13" s="13"/>
      <c r="E13" s="13"/>
      <c r="F13" s="14"/>
      <c r="G13" s="15">
        <v>0</v>
      </c>
      <c r="H13" s="16"/>
      <c r="I13" s="16"/>
    </row>
    <row r="14" spans="1:9" s="10" customFormat="1" ht="12.75">
      <c r="A14" s="12"/>
      <c r="B14" s="13"/>
      <c r="C14" s="13" t="s">
        <v>11</v>
      </c>
      <c r="D14" s="13"/>
      <c r="E14" s="13"/>
      <c r="F14" s="14"/>
      <c r="G14" s="18">
        <v>0</v>
      </c>
      <c r="H14" s="16"/>
      <c r="I14" s="16"/>
    </row>
    <row r="15" spans="1:9" s="10" customFormat="1" ht="12.75">
      <c r="A15" s="12"/>
      <c r="B15" s="13"/>
      <c r="C15" s="13" t="s">
        <v>40</v>
      </c>
      <c r="D15" s="13"/>
      <c r="E15" s="13"/>
      <c r="F15" s="14"/>
      <c r="G15" s="17"/>
      <c r="H15" s="17"/>
      <c r="I15" s="17">
        <f>SUM(G13:H14)</f>
        <v>0</v>
      </c>
    </row>
    <row r="16" spans="1:9" s="10" customFormat="1" ht="12.75">
      <c r="A16" s="12"/>
      <c r="B16" s="13" t="s">
        <v>12</v>
      </c>
      <c r="C16" s="13" t="s">
        <v>13</v>
      </c>
      <c r="D16" s="13"/>
      <c r="E16" s="13"/>
      <c r="F16" s="14"/>
      <c r="G16" s="15"/>
      <c r="H16" s="16"/>
      <c r="I16" s="16"/>
    </row>
    <row r="17" spans="1:9" s="10" customFormat="1" ht="12.75">
      <c r="A17" s="12"/>
      <c r="B17" s="13"/>
      <c r="C17" s="13" t="s">
        <v>83</v>
      </c>
      <c r="D17" s="13"/>
      <c r="E17" s="13"/>
      <c r="F17" s="14"/>
      <c r="G17" s="15">
        <v>0</v>
      </c>
      <c r="H17" s="16"/>
      <c r="I17" s="16"/>
    </row>
    <row r="18" spans="1:9" s="10" customFormat="1" ht="12.75">
      <c r="A18" s="12"/>
      <c r="B18" s="13"/>
      <c r="C18" s="13" t="s">
        <v>14</v>
      </c>
      <c r="D18" s="13"/>
      <c r="E18" s="13"/>
      <c r="F18" s="14"/>
      <c r="G18" s="16">
        <v>1000000</v>
      </c>
      <c r="H18" s="16"/>
      <c r="I18" s="16"/>
    </row>
    <row r="19" spans="1:9" s="10" customFormat="1" ht="12.75">
      <c r="A19" s="12"/>
      <c r="B19" s="13"/>
      <c r="C19" s="13" t="s">
        <v>41</v>
      </c>
      <c r="D19" s="13"/>
      <c r="E19" s="13"/>
      <c r="F19" s="14"/>
      <c r="G19" s="17"/>
      <c r="H19" s="17"/>
      <c r="I19" s="17">
        <f>G17+G18</f>
        <v>1000000</v>
      </c>
    </row>
    <row r="20" spans="1:9" s="10" customFormat="1" ht="12.75">
      <c r="A20" s="12"/>
      <c r="B20" s="13" t="s">
        <v>15</v>
      </c>
      <c r="C20" s="13" t="s">
        <v>16</v>
      </c>
      <c r="D20" s="13"/>
      <c r="E20" s="13"/>
      <c r="F20" s="14"/>
      <c r="G20" s="15"/>
      <c r="H20" s="16"/>
      <c r="I20" s="16"/>
    </row>
    <row r="21" spans="1:9" s="10" customFormat="1" ht="12.75">
      <c r="A21" s="12"/>
      <c r="B21" s="13"/>
      <c r="C21" s="13" t="s">
        <v>46</v>
      </c>
      <c r="D21" s="13"/>
      <c r="E21" s="13"/>
      <c r="F21" s="14"/>
      <c r="G21" s="15"/>
      <c r="H21" s="16"/>
      <c r="I21" s="16"/>
    </row>
    <row r="22" spans="1:9" s="10" customFormat="1" ht="12.75">
      <c r="A22" s="12"/>
      <c r="B22" s="13"/>
      <c r="C22" s="13" t="s">
        <v>47</v>
      </c>
      <c r="D22" s="13"/>
      <c r="E22" s="13"/>
      <c r="F22" s="14"/>
      <c r="G22" s="15"/>
      <c r="H22" s="16"/>
      <c r="I22" s="16"/>
    </row>
    <row r="23" spans="1:9" s="10" customFormat="1" ht="12.75">
      <c r="A23" s="12"/>
      <c r="B23" s="13"/>
      <c r="C23" s="13" t="s">
        <v>48</v>
      </c>
      <c r="D23" s="13"/>
      <c r="E23" s="13"/>
      <c r="F23" s="14"/>
      <c r="G23" s="15"/>
      <c r="H23" s="16"/>
      <c r="I23" s="16"/>
    </row>
    <row r="24" spans="1:9" s="10" customFormat="1" ht="12.75">
      <c r="A24" s="12"/>
      <c r="B24" s="13"/>
      <c r="C24" s="13" t="s">
        <v>64</v>
      </c>
      <c r="D24" s="13"/>
      <c r="E24" s="13"/>
      <c r="F24" s="14"/>
      <c r="G24" s="15">
        <v>22000000</v>
      </c>
      <c r="H24" s="16"/>
      <c r="I24" s="16"/>
    </row>
    <row r="25" spans="1:9" s="10" customFormat="1" ht="12.75">
      <c r="A25" s="12"/>
      <c r="B25" s="13"/>
      <c r="C25" s="13" t="s">
        <v>49</v>
      </c>
      <c r="D25" s="13"/>
      <c r="E25" s="13"/>
      <c r="F25" s="14"/>
      <c r="G25" s="15">
        <v>600000</v>
      </c>
      <c r="H25" s="16"/>
      <c r="I25" s="16"/>
    </row>
    <row r="26" spans="1:9" s="10" customFormat="1" ht="12.75">
      <c r="A26" s="12"/>
      <c r="B26" s="13"/>
      <c r="C26" s="13" t="s">
        <v>91</v>
      </c>
      <c r="D26" s="13"/>
      <c r="E26" s="13"/>
      <c r="F26" s="14"/>
      <c r="G26" s="15">
        <v>6696000</v>
      </c>
      <c r="H26" s="16"/>
      <c r="I26" s="16"/>
    </row>
    <row r="27" spans="1:9" s="10" customFormat="1" ht="12.75">
      <c r="A27" s="12"/>
      <c r="B27" s="13"/>
      <c r="C27" s="13" t="s">
        <v>90</v>
      </c>
      <c r="D27" s="13"/>
      <c r="E27" s="13"/>
      <c r="F27" s="14"/>
      <c r="G27" s="15">
        <v>3348000</v>
      </c>
      <c r="H27" s="16"/>
      <c r="I27" s="16"/>
    </row>
    <row r="28" spans="1:9" s="10" customFormat="1" ht="12.75">
      <c r="A28" s="12"/>
      <c r="B28" s="13"/>
      <c r="C28" s="13" t="s">
        <v>42</v>
      </c>
      <c r="D28" s="13"/>
      <c r="E28" s="13"/>
      <c r="F28" s="14"/>
      <c r="G28" s="17"/>
      <c r="H28" s="17"/>
      <c r="I28" s="17">
        <f>SUM(G21:H27)</f>
        <v>32644000</v>
      </c>
    </row>
    <row r="29" spans="1:9" s="10" customFormat="1" ht="12.75">
      <c r="A29" s="12"/>
      <c r="B29" s="13" t="s">
        <v>17</v>
      </c>
      <c r="C29" s="13"/>
      <c r="D29" s="13"/>
      <c r="E29" s="13"/>
      <c r="F29" s="14"/>
      <c r="G29" s="15"/>
      <c r="H29" s="16"/>
      <c r="I29" s="16">
        <f>I11+I15+I19+I28</f>
        <v>33714000</v>
      </c>
    </row>
    <row r="30" spans="1:9" s="10" customFormat="1" ht="12.75">
      <c r="A30" s="12" t="s">
        <v>18</v>
      </c>
      <c r="B30" s="13" t="s">
        <v>19</v>
      </c>
      <c r="C30" s="13"/>
      <c r="D30" s="13"/>
      <c r="E30" s="13"/>
      <c r="F30" s="14"/>
      <c r="G30" s="15"/>
      <c r="H30" s="16"/>
      <c r="I30" s="16"/>
    </row>
    <row r="31" spans="1:9" s="10" customFormat="1" ht="12.75">
      <c r="A31" s="12"/>
      <c r="B31" s="13" t="s">
        <v>20</v>
      </c>
      <c r="C31" s="13" t="s">
        <v>21</v>
      </c>
      <c r="D31" s="13"/>
      <c r="E31" s="13"/>
      <c r="F31" s="14"/>
      <c r="G31" s="15"/>
      <c r="H31" s="16"/>
      <c r="I31" s="16"/>
    </row>
    <row r="32" spans="1:9" s="10" customFormat="1" ht="12.75">
      <c r="A32" s="12"/>
      <c r="C32" s="40" t="s">
        <v>22</v>
      </c>
      <c r="D32" s="40"/>
      <c r="E32" s="13" t="s">
        <v>23</v>
      </c>
      <c r="F32" s="14"/>
      <c r="G32" s="15"/>
      <c r="H32" s="16"/>
      <c r="I32" s="16"/>
    </row>
    <row r="33" spans="1:9" s="10" customFormat="1" ht="12.75">
      <c r="A33" s="12"/>
      <c r="B33" s="13"/>
      <c r="E33" s="13" t="s">
        <v>24</v>
      </c>
      <c r="F33" s="14"/>
      <c r="G33" s="15">
        <v>14560000</v>
      </c>
      <c r="H33" s="16"/>
      <c r="I33" s="16"/>
    </row>
    <row r="34" spans="1:9" s="10" customFormat="1" ht="12.75">
      <c r="A34" s="12"/>
      <c r="B34" s="13"/>
      <c r="E34" s="13" t="s">
        <v>25</v>
      </c>
      <c r="F34" s="14"/>
      <c r="G34" s="15">
        <v>1000000</v>
      </c>
      <c r="H34" s="16"/>
      <c r="I34" s="16"/>
    </row>
    <row r="35" spans="1:9" s="10" customFormat="1" ht="12.75">
      <c r="A35" s="12"/>
      <c r="B35" s="13"/>
      <c r="D35" s="13"/>
      <c r="E35" s="41" t="s">
        <v>65</v>
      </c>
      <c r="F35" s="42"/>
      <c r="G35" s="15">
        <v>600000</v>
      </c>
      <c r="H35" s="16"/>
      <c r="I35" s="16"/>
    </row>
    <row r="36" spans="1:9" s="10" customFormat="1" ht="12.75">
      <c r="A36" s="12"/>
      <c r="B36" s="13"/>
      <c r="E36" s="13" t="s">
        <v>26</v>
      </c>
      <c r="F36" s="14"/>
      <c r="G36" s="16">
        <v>100000</v>
      </c>
      <c r="H36" s="16"/>
      <c r="I36" s="16"/>
    </row>
    <row r="37" spans="1:9" s="10" customFormat="1" ht="12.75">
      <c r="A37" s="12"/>
      <c r="B37" s="13"/>
      <c r="E37" s="13" t="s">
        <v>43</v>
      </c>
      <c r="F37" s="14"/>
      <c r="G37" s="16"/>
      <c r="H37" s="16"/>
      <c r="I37" s="16">
        <f>SUM(G33:H36)</f>
        <v>16260000</v>
      </c>
    </row>
    <row r="38" spans="1:9" s="10" customFormat="1" ht="12.75">
      <c r="A38" s="12"/>
      <c r="B38" s="13"/>
      <c r="E38" s="13" t="s">
        <v>27</v>
      </c>
      <c r="F38" s="14"/>
      <c r="G38" s="19"/>
      <c r="H38" s="19"/>
      <c r="I38" s="19">
        <f>SUM(G33:H36)</f>
        <v>16260000</v>
      </c>
    </row>
    <row r="39" spans="1:9" s="10" customFormat="1" ht="12.75">
      <c r="A39" s="12"/>
      <c r="C39" s="40" t="s">
        <v>28</v>
      </c>
      <c r="D39" s="40"/>
      <c r="E39" s="13" t="s">
        <v>29</v>
      </c>
      <c r="F39" s="14"/>
      <c r="G39" s="34"/>
      <c r="I39" s="16"/>
    </row>
    <row r="40" spans="1:9" s="10" customFormat="1" ht="12.75">
      <c r="A40" s="12"/>
      <c r="B40" s="13"/>
      <c r="D40" s="13"/>
      <c r="E40" s="13" t="s">
        <v>68</v>
      </c>
      <c r="F40" s="14"/>
      <c r="G40" s="15">
        <v>80000</v>
      </c>
      <c r="H40" s="16"/>
      <c r="I40" s="16"/>
    </row>
    <row r="41" spans="1:9" s="10" customFormat="1" ht="12.75">
      <c r="A41" s="12"/>
      <c r="B41" s="13"/>
      <c r="D41" s="13"/>
      <c r="E41" s="13" t="s">
        <v>30</v>
      </c>
      <c r="F41" s="14"/>
      <c r="G41" s="15">
        <v>50000</v>
      </c>
      <c r="H41" s="16"/>
      <c r="I41" s="16"/>
    </row>
    <row r="42" spans="1:9" s="10" customFormat="1" ht="12.75">
      <c r="A42" s="12"/>
      <c r="B42" s="13"/>
      <c r="D42" s="13"/>
      <c r="E42" s="13" t="s">
        <v>50</v>
      </c>
      <c r="F42" s="14"/>
      <c r="G42" s="15">
        <v>1600000</v>
      </c>
      <c r="H42" s="16"/>
      <c r="I42" s="16"/>
    </row>
    <row r="43" spans="1:9" s="10" customFormat="1" ht="12.75">
      <c r="A43" s="12"/>
      <c r="B43" s="13"/>
      <c r="D43" s="13"/>
      <c r="E43" s="13" t="s">
        <v>84</v>
      </c>
      <c r="F43" s="14"/>
      <c r="G43" s="15">
        <v>1500000</v>
      </c>
      <c r="H43" s="16"/>
      <c r="I43" s="16"/>
    </row>
    <row r="44" spans="1:9" s="10" customFormat="1" ht="12.75">
      <c r="A44" s="12"/>
      <c r="B44" s="13"/>
      <c r="D44" s="13"/>
      <c r="E44" s="13" t="s">
        <v>67</v>
      </c>
      <c r="F44" s="14"/>
      <c r="G44" s="15">
        <v>270000</v>
      </c>
      <c r="H44" s="16"/>
      <c r="I44" s="16"/>
    </row>
    <row r="45" spans="1:9" s="10" customFormat="1" ht="12.75">
      <c r="A45" s="12"/>
      <c r="B45" s="13"/>
      <c r="D45" s="13"/>
      <c r="E45" s="13" t="s">
        <v>69</v>
      </c>
      <c r="F45" s="14"/>
      <c r="G45" s="15">
        <v>330000</v>
      </c>
      <c r="H45" s="16"/>
      <c r="I45" s="16"/>
    </row>
    <row r="46" spans="1:9" s="10" customFormat="1" ht="12.75">
      <c r="A46" s="12"/>
      <c r="B46" s="13"/>
      <c r="D46" s="13"/>
      <c r="E46" s="13" t="s">
        <v>70</v>
      </c>
      <c r="F46" s="14"/>
      <c r="G46" s="15">
        <v>10000</v>
      </c>
      <c r="H46" s="16"/>
      <c r="I46" s="16"/>
    </row>
    <row r="47" spans="1:9" s="10" customFormat="1" ht="12.75">
      <c r="A47" s="12"/>
      <c r="B47" s="13"/>
      <c r="D47" s="13"/>
      <c r="E47" s="13" t="s">
        <v>71</v>
      </c>
      <c r="F47" s="14"/>
      <c r="G47" s="15">
        <v>54000</v>
      </c>
      <c r="H47" s="16"/>
      <c r="I47" s="16"/>
    </row>
    <row r="48" spans="1:9" s="10" customFormat="1" ht="12.75">
      <c r="A48" s="12"/>
      <c r="B48" s="13"/>
      <c r="D48" s="13"/>
      <c r="E48" s="13" t="s">
        <v>72</v>
      </c>
      <c r="F48" s="14"/>
      <c r="G48" s="15">
        <v>30000</v>
      </c>
      <c r="H48" s="16"/>
      <c r="I48" s="16"/>
    </row>
    <row r="49" spans="1:9" s="10" customFormat="1" ht="12.75">
      <c r="A49" s="12"/>
      <c r="B49" s="13"/>
      <c r="D49" s="13"/>
      <c r="E49" s="13" t="s">
        <v>73</v>
      </c>
      <c r="F49" s="14"/>
      <c r="G49" s="15">
        <v>150000</v>
      </c>
      <c r="H49" s="16"/>
      <c r="I49" s="16"/>
    </row>
    <row r="50" spans="1:9" s="10" customFormat="1" ht="12.75">
      <c r="A50" s="12"/>
      <c r="B50" s="13"/>
      <c r="D50" s="13"/>
      <c r="E50" s="13" t="s">
        <v>79</v>
      </c>
      <c r="F50" s="14"/>
      <c r="G50" s="15">
        <v>100000</v>
      </c>
      <c r="H50" s="16"/>
      <c r="I50" s="16"/>
    </row>
    <row r="51" spans="1:9" s="10" customFormat="1" ht="12.75">
      <c r="A51" s="12"/>
      <c r="B51" s="13"/>
      <c r="D51" s="13"/>
      <c r="E51" s="13" t="s">
        <v>80</v>
      </c>
      <c r="F51" s="14"/>
      <c r="G51" s="15">
        <v>60000</v>
      </c>
      <c r="H51" s="16"/>
      <c r="I51" s="16"/>
    </row>
    <row r="52" spans="1:9" s="10" customFormat="1" ht="12.75">
      <c r="A52" s="12"/>
      <c r="B52" s="13"/>
      <c r="D52" s="13"/>
      <c r="E52" s="13" t="s">
        <v>75</v>
      </c>
      <c r="F52" s="14"/>
      <c r="G52" s="15">
        <v>298000</v>
      </c>
      <c r="H52" s="16"/>
      <c r="I52" s="16"/>
    </row>
    <row r="53" spans="1:9" s="10" customFormat="1" ht="12.75">
      <c r="A53" s="12"/>
      <c r="B53" s="13"/>
      <c r="D53" s="13"/>
      <c r="E53" s="13" t="s">
        <v>76</v>
      </c>
      <c r="F53" s="14"/>
      <c r="G53" s="15"/>
      <c r="H53" s="16"/>
      <c r="I53" s="16"/>
    </row>
    <row r="54" spans="1:9" s="10" customFormat="1" ht="12.75">
      <c r="A54" s="12"/>
      <c r="B54" s="13"/>
      <c r="D54" s="13"/>
      <c r="E54" s="13" t="s">
        <v>44</v>
      </c>
      <c r="F54" s="14"/>
      <c r="G54" s="15"/>
      <c r="H54" s="16"/>
      <c r="I54" s="16">
        <f>SUM(G40:H53)</f>
        <v>4532000</v>
      </c>
    </row>
    <row r="55" spans="1:9" s="10" customFormat="1" ht="12.75">
      <c r="A55" s="12"/>
      <c r="B55" s="13"/>
      <c r="D55" s="13"/>
      <c r="E55" s="13" t="s">
        <v>31</v>
      </c>
      <c r="F55" s="14"/>
      <c r="G55" s="19"/>
      <c r="H55" s="19"/>
      <c r="I55" s="19">
        <f>SUM(I54)</f>
        <v>4532000</v>
      </c>
    </row>
    <row r="56" spans="1:9" s="10" customFormat="1" ht="12.75">
      <c r="A56" s="12"/>
      <c r="B56" s="13"/>
      <c r="C56" s="10" t="s">
        <v>32</v>
      </c>
      <c r="D56" s="13"/>
      <c r="E56" s="13"/>
      <c r="F56" s="14"/>
      <c r="G56" s="15"/>
      <c r="H56" s="16"/>
      <c r="I56" s="16">
        <f>I38+I55</f>
        <v>20792000</v>
      </c>
    </row>
    <row r="57" spans="1:9" s="10" customFormat="1" ht="12.75">
      <c r="A57" s="12"/>
      <c r="B57" s="13" t="s">
        <v>8</v>
      </c>
      <c r="C57" s="13" t="s">
        <v>33</v>
      </c>
      <c r="D57" s="13"/>
      <c r="E57" s="13"/>
      <c r="F57" s="14"/>
      <c r="G57" s="15"/>
      <c r="H57" s="16"/>
      <c r="I57" s="16"/>
    </row>
    <row r="58" spans="1:9" s="10" customFormat="1" ht="12.75">
      <c r="A58" s="12"/>
      <c r="B58" s="13"/>
      <c r="C58" s="40" t="s">
        <v>22</v>
      </c>
      <c r="D58" s="40"/>
      <c r="E58" s="13" t="s">
        <v>23</v>
      </c>
      <c r="F58" s="14"/>
      <c r="G58" s="15">
        <v>0</v>
      </c>
      <c r="H58" s="16"/>
      <c r="I58" s="16"/>
    </row>
    <row r="59" spans="1:9" s="10" customFormat="1" ht="12.75">
      <c r="A59" s="12"/>
      <c r="B59" s="13"/>
      <c r="C59" s="39"/>
      <c r="D59" s="39"/>
      <c r="E59" s="13" t="s">
        <v>85</v>
      </c>
      <c r="F59" s="14"/>
      <c r="G59" s="15">
        <v>2500000</v>
      </c>
      <c r="H59" s="16"/>
      <c r="I59" s="16"/>
    </row>
    <row r="60" spans="1:9" s="10" customFormat="1" ht="12.75">
      <c r="A60" s="12"/>
      <c r="B60" s="13"/>
      <c r="D60" s="13"/>
      <c r="E60" s="13" t="s">
        <v>24</v>
      </c>
      <c r="F60" s="14"/>
      <c r="G60" s="15">
        <v>2160000</v>
      </c>
      <c r="H60" s="16"/>
      <c r="I60" s="16"/>
    </row>
    <row r="61" spans="1:9" s="10" customFormat="1" ht="12.75">
      <c r="A61" s="12"/>
      <c r="B61" s="13"/>
      <c r="D61" s="13"/>
      <c r="E61" s="13" t="s">
        <v>26</v>
      </c>
      <c r="F61" s="14"/>
      <c r="G61" s="15">
        <v>600000</v>
      </c>
      <c r="H61" s="16"/>
      <c r="I61" s="16"/>
    </row>
    <row r="62" spans="1:9" s="10" customFormat="1" ht="12.75">
      <c r="A62" s="12"/>
      <c r="B62" s="13"/>
      <c r="D62" s="13"/>
      <c r="E62" s="13" t="s">
        <v>42</v>
      </c>
      <c r="F62" s="14"/>
      <c r="G62" s="16"/>
      <c r="H62" s="16"/>
      <c r="I62" s="16">
        <v>0</v>
      </c>
    </row>
    <row r="63" spans="1:9" s="10" customFormat="1" ht="12.75">
      <c r="A63" s="12"/>
      <c r="B63" s="13"/>
      <c r="D63" s="13"/>
      <c r="E63" s="13" t="s">
        <v>27</v>
      </c>
      <c r="F63" s="14"/>
      <c r="G63" s="19"/>
      <c r="H63" s="19"/>
      <c r="I63" s="19">
        <f>SUM(G59:G61)</f>
        <v>5260000</v>
      </c>
    </row>
    <row r="64" spans="1:9" s="10" customFormat="1" ht="12.75">
      <c r="A64" s="12"/>
      <c r="B64" s="13"/>
      <c r="C64" s="40" t="s">
        <v>28</v>
      </c>
      <c r="D64" s="40"/>
      <c r="E64" s="13" t="s">
        <v>29</v>
      </c>
      <c r="F64" s="14"/>
      <c r="G64" s="15"/>
      <c r="H64" s="16"/>
      <c r="I64" s="16"/>
    </row>
    <row r="65" spans="1:9" s="10" customFormat="1" ht="12.75">
      <c r="A65" s="12"/>
      <c r="B65" s="13"/>
      <c r="D65" s="13"/>
      <c r="E65" s="13" t="s">
        <v>77</v>
      </c>
      <c r="F65" s="14"/>
      <c r="G65" s="15">
        <v>2000</v>
      </c>
      <c r="H65" s="16"/>
      <c r="I65" s="16"/>
    </row>
    <row r="66" spans="1:9" s="10" customFormat="1" ht="12.75">
      <c r="A66" s="12"/>
      <c r="B66" s="13"/>
      <c r="D66" s="13"/>
      <c r="E66" s="13" t="s">
        <v>30</v>
      </c>
      <c r="F66" s="14"/>
      <c r="G66" s="15">
        <v>20000</v>
      </c>
      <c r="H66" s="16"/>
      <c r="I66" s="16"/>
    </row>
    <row r="67" spans="1:9" s="10" customFormat="1" ht="12.75">
      <c r="A67" s="12"/>
      <c r="B67" s="13"/>
      <c r="D67" s="13"/>
      <c r="E67" s="13" t="s">
        <v>66</v>
      </c>
      <c r="F67" s="14"/>
      <c r="G67" s="15">
        <v>300000</v>
      </c>
      <c r="H67" s="16"/>
      <c r="I67" s="16"/>
    </row>
    <row r="68" spans="1:9" s="10" customFormat="1" ht="12.75">
      <c r="A68" s="12"/>
      <c r="B68" s="13"/>
      <c r="D68" s="13"/>
      <c r="E68" s="13" t="s">
        <v>67</v>
      </c>
      <c r="F68" s="14"/>
      <c r="G68" s="15">
        <v>300000</v>
      </c>
      <c r="H68" s="16"/>
      <c r="I68" s="16"/>
    </row>
    <row r="69" spans="1:9" s="10" customFormat="1" ht="12.75">
      <c r="A69" s="12"/>
      <c r="B69" s="13"/>
      <c r="D69" s="13"/>
      <c r="E69" s="13" t="s">
        <v>78</v>
      </c>
      <c r="F69" s="14"/>
      <c r="G69" s="15">
        <v>200000</v>
      </c>
      <c r="H69" s="16"/>
      <c r="I69" s="16"/>
    </row>
    <row r="70" spans="1:9" s="10" customFormat="1" ht="12.75">
      <c r="A70" s="12"/>
      <c r="B70" s="13"/>
      <c r="D70" s="13"/>
      <c r="E70" s="13" t="s">
        <v>79</v>
      </c>
      <c r="F70" s="14"/>
      <c r="G70" s="15">
        <v>600000</v>
      </c>
      <c r="H70" s="16"/>
      <c r="I70" s="16"/>
    </row>
    <row r="71" spans="1:9" s="10" customFormat="1" ht="12.75">
      <c r="A71" s="12"/>
      <c r="B71" s="13"/>
      <c r="D71" s="13"/>
      <c r="E71" s="13" t="s">
        <v>80</v>
      </c>
      <c r="F71" s="14"/>
      <c r="G71" s="15">
        <v>4300000</v>
      </c>
      <c r="H71" s="16"/>
      <c r="I71" s="16"/>
    </row>
    <row r="72" spans="1:9" s="10" customFormat="1" ht="12.75">
      <c r="A72" s="12"/>
      <c r="B72" s="13"/>
      <c r="D72" s="13"/>
      <c r="E72" s="13" t="s">
        <v>70</v>
      </c>
      <c r="F72" s="14"/>
      <c r="G72" s="15">
        <v>800000</v>
      </c>
      <c r="H72" s="16"/>
      <c r="I72" s="16"/>
    </row>
    <row r="73" spans="1:9" s="10" customFormat="1" ht="12.75">
      <c r="A73" s="12"/>
      <c r="B73" s="13"/>
      <c r="D73" s="13"/>
      <c r="E73" s="13" t="s">
        <v>87</v>
      </c>
      <c r="F73" s="14"/>
      <c r="G73" s="15">
        <v>180000</v>
      </c>
      <c r="H73" s="16"/>
      <c r="I73" s="16"/>
    </row>
    <row r="74" spans="1:8" s="10" customFormat="1" ht="12.75">
      <c r="A74" s="12"/>
      <c r="B74" s="13"/>
      <c r="D74" s="13"/>
      <c r="E74" s="13" t="s">
        <v>81</v>
      </c>
      <c r="F74" s="14"/>
      <c r="G74" s="15">
        <v>300000</v>
      </c>
      <c r="H74" s="16"/>
    </row>
    <row r="75" spans="1:9" s="10" customFormat="1" ht="12.75">
      <c r="A75" s="12"/>
      <c r="B75" s="13"/>
      <c r="D75" s="13"/>
      <c r="E75" s="13" t="s">
        <v>82</v>
      </c>
      <c r="F75" s="14"/>
      <c r="G75" s="15">
        <v>200000</v>
      </c>
      <c r="H75" s="16"/>
      <c r="I75" s="16"/>
    </row>
    <row r="76" spans="1:9" s="10" customFormat="1" ht="12.75">
      <c r="A76" s="12"/>
      <c r="B76" s="13"/>
      <c r="D76" s="13"/>
      <c r="E76" s="13" t="s">
        <v>72</v>
      </c>
      <c r="F76" s="14"/>
      <c r="G76" s="15">
        <v>40000</v>
      </c>
      <c r="H76" s="16"/>
      <c r="I76" s="16"/>
    </row>
    <row r="77" spans="1:9" s="10" customFormat="1" ht="12.75">
      <c r="A77" s="12"/>
      <c r="B77" s="13"/>
      <c r="D77" s="13"/>
      <c r="E77" s="13" t="s">
        <v>74</v>
      </c>
      <c r="F77" s="14"/>
      <c r="G77" s="15">
        <v>200000</v>
      </c>
      <c r="H77" s="16"/>
      <c r="I77" s="16"/>
    </row>
    <row r="78" spans="1:9" s="10" customFormat="1" ht="12.75">
      <c r="A78" s="12"/>
      <c r="B78" s="13"/>
      <c r="D78" s="13"/>
      <c r="E78" s="13" t="s">
        <v>75</v>
      </c>
      <c r="F78" s="14"/>
      <c r="G78" s="15">
        <v>200000</v>
      </c>
      <c r="H78" s="16"/>
      <c r="I78" s="16"/>
    </row>
    <row r="79" spans="1:9" s="10" customFormat="1" ht="12.75">
      <c r="A79" s="12"/>
      <c r="B79" s="13"/>
      <c r="D79" s="13"/>
      <c r="E79" s="13" t="s">
        <v>86</v>
      </c>
      <c r="F79" s="14"/>
      <c r="G79" s="15">
        <v>20000</v>
      </c>
      <c r="H79" s="16"/>
      <c r="I79" s="16"/>
    </row>
    <row r="80" spans="1:9" s="10" customFormat="1" ht="12.75">
      <c r="A80" s="12"/>
      <c r="B80" s="13"/>
      <c r="D80" s="13"/>
      <c r="E80" s="13" t="s">
        <v>31</v>
      </c>
      <c r="F80" s="14"/>
      <c r="G80" s="19"/>
      <c r="H80" s="19"/>
      <c r="I80" s="16">
        <f>SUM(G65:G79)</f>
        <v>7662000</v>
      </c>
    </row>
    <row r="81" spans="1:9" s="10" customFormat="1" ht="12.75">
      <c r="A81" s="12"/>
      <c r="B81" s="13"/>
      <c r="C81" s="13" t="s">
        <v>34</v>
      </c>
      <c r="D81" s="13"/>
      <c r="F81" s="14"/>
      <c r="G81" s="38"/>
      <c r="H81" s="19"/>
      <c r="I81" s="19">
        <f>SUM(I63+I80)</f>
        <v>12922000</v>
      </c>
    </row>
    <row r="82" spans="1:9" s="10" customFormat="1" ht="12.75">
      <c r="A82" s="12"/>
      <c r="B82" s="13" t="s">
        <v>35</v>
      </c>
      <c r="D82" s="13"/>
      <c r="E82" s="13"/>
      <c r="F82" s="14"/>
      <c r="G82" s="38"/>
      <c r="H82" s="38"/>
      <c r="I82" s="19">
        <f>I56+I81</f>
        <v>33714000</v>
      </c>
    </row>
    <row r="83" spans="1:9" s="10" customFormat="1" ht="12.75">
      <c r="A83" s="12"/>
      <c r="C83" s="13" t="s">
        <v>36</v>
      </c>
      <c r="D83" s="13"/>
      <c r="E83" s="13"/>
      <c r="F83" s="14"/>
      <c r="G83" s="15"/>
      <c r="H83" s="20"/>
      <c r="I83" s="16">
        <f>SUM(I29-I82)</f>
        <v>0</v>
      </c>
    </row>
    <row r="84" spans="1:9" s="10" customFormat="1" ht="12.75">
      <c r="A84" s="12" t="s">
        <v>53</v>
      </c>
      <c r="B84" s="10" t="s">
        <v>54</v>
      </c>
      <c r="C84" s="13"/>
      <c r="D84" s="13"/>
      <c r="E84" s="13"/>
      <c r="F84" s="14"/>
      <c r="G84" s="15"/>
      <c r="H84" s="20"/>
      <c r="I84" s="16"/>
    </row>
    <row r="85" spans="1:9" s="10" customFormat="1" ht="12.75">
      <c r="A85" s="12"/>
      <c r="B85" s="13" t="s">
        <v>20</v>
      </c>
      <c r="C85" s="13" t="s">
        <v>55</v>
      </c>
      <c r="D85" s="13"/>
      <c r="E85" s="13"/>
      <c r="F85" s="14"/>
      <c r="G85" s="15"/>
      <c r="H85" s="20"/>
      <c r="I85" s="16"/>
    </row>
    <row r="86" spans="1:9" s="10" customFormat="1" ht="12.75">
      <c r="A86" s="12"/>
      <c r="C86" s="13" t="s">
        <v>56</v>
      </c>
      <c r="D86" s="13"/>
      <c r="E86" s="13"/>
      <c r="F86" s="14"/>
      <c r="G86" s="15"/>
      <c r="H86" s="20"/>
      <c r="I86" s="16"/>
    </row>
    <row r="87" spans="1:9" s="10" customFormat="1" ht="12.75">
      <c r="A87" s="12"/>
      <c r="B87" s="10" t="s">
        <v>57</v>
      </c>
      <c r="C87" s="13"/>
      <c r="D87" s="13"/>
      <c r="E87" s="13"/>
      <c r="F87" s="14"/>
      <c r="G87" s="15"/>
      <c r="H87" s="20"/>
      <c r="I87" s="16">
        <v>0</v>
      </c>
    </row>
    <row r="88" spans="1:9" s="10" customFormat="1" ht="12.75">
      <c r="A88" s="12" t="s">
        <v>58</v>
      </c>
      <c r="B88" s="10" t="s">
        <v>59</v>
      </c>
      <c r="C88" s="13"/>
      <c r="D88" s="13"/>
      <c r="E88" s="13"/>
      <c r="F88" s="14"/>
      <c r="G88" s="15"/>
      <c r="H88" s="20"/>
      <c r="I88" s="16"/>
    </row>
    <row r="89" spans="1:9" s="10" customFormat="1" ht="12.75">
      <c r="A89" s="12"/>
      <c r="B89" s="13" t="s">
        <v>20</v>
      </c>
      <c r="C89" s="13" t="s">
        <v>60</v>
      </c>
      <c r="D89" s="13"/>
      <c r="E89" s="13"/>
      <c r="F89" s="14"/>
      <c r="G89" s="15"/>
      <c r="H89" s="20"/>
      <c r="I89" s="16">
        <v>0</v>
      </c>
    </row>
    <row r="90" spans="1:9" s="10" customFormat="1" ht="12.75">
      <c r="A90" s="12"/>
      <c r="C90" s="13" t="s">
        <v>56</v>
      </c>
      <c r="D90" s="13"/>
      <c r="E90" s="13"/>
      <c r="F90" s="14"/>
      <c r="G90" s="15"/>
      <c r="H90" s="20"/>
      <c r="I90" s="16"/>
    </row>
    <row r="91" spans="1:9" s="10" customFormat="1" ht="12.75">
      <c r="A91" s="12"/>
      <c r="B91" s="10" t="s">
        <v>61</v>
      </c>
      <c r="C91" s="13"/>
      <c r="D91" s="13"/>
      <c r="E91" s="13"/>
      <c r="F91" s="14"/>
      <c r="G91" s="15"/>
      <c r="H91" s="20"/>
      <c r="I91" s="16"/>
    </row>
    <row r="92" spans="1:9" s="10" customFormat="1" ht="12.75">
      <c r="A92" s="12"/>
      <c r="B92" s="13"/>
      <c r="C92" s="13" t="s">
        <v>37</v>
      </c>
      <c r="D92" s="13"/>
      <c r="E92" s="13"/>
      <c r="F92" s="14"/>
      <c r="G92" s="15"/>
      <c r="H92" s="16"/>
      <c r="I92" s="19">
        <v>4650785</v>
      </c>
    </row>
    <row r="93" spans="1:9" s="10" customFormat="1" ht="12.75">
      <c r="A93" s="12"/>
      <c r="B93" s="13"/>
      <c r="C93" s="13" t="s">
        <v>62</v>
      </c>
      <c r="D93" s="13"/>
      <c r="E93" s="13"/>
      <c r="F93" s="14"/>
      <c r="G93" s="15"/>
      <c r="H93" s="16"/>
      <c r="I93" s="19">
        <v>0</v>
      </c>
    </row>
    <row r="94" spans="1:9" s="10" customFormat="1" ht="12.75">
      <c r="A94" s="21"/>
      <c r="B94" s="22"/>
      <c r="C94" s="22" t="s">
        <v>38</v>
      </c>
      <c r="D94" s="22"/>
      <c r="E94" s="22"/>
      <c r="F94" s="23"/>
      <c r="G94" s="24"/>
      <c r="H94" s="17"/>
      <c r="I94" s="19">
        <v>4650785</v>
      </c>
    </row>
    <row r="95" spans="1:9" s="10" customFormat="1" ht="12.75">
      <c r="A95" s="25"/>
      <c r="B95" s="26"/>
      <c r="C95" s="26"/>
      <c r="D95" s="26"/>
      <c r="E95" s="26"/>
      <c r="F95" s="26"/>
      <c r="G95" s="27"/>
      <c r="H95" s="28"/>
      <c r="I95" s="27"/>
    </row>
  </sheetData>
  <sheetProtection/>
  <mergeCells count="5">
    <mergeCell ref="C32:D32"/>
    <mergeCell ref="C39:D39"/>
    <mergeCell ref="C58:D58"/>
    <mergeCell ref="C64:D64"/>
    <mergeCell ref="E35:F35"/>
  </mergeCells>
  <printOptions horizontalCentered="1"/>
  <pageMargins left="0.25" right="0.25" top="0.75" bottom="0.75" header="0.3" footer="0.3"/>
  <pageSetup firstPageNumber="3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中村康範</cp:lastModifiedBy>
  <cp:lastPrinted>2019-11-07T02:14:05Z</cp:lastPrinted>
  <dcterms:created xsi:type="dcterms:W3CDTF">2011-12-02T00:43:57Z</dcterms:created>
  <dcterms:modified xsi:type="dcterms:W3CDTF">2019-11-07T02:36:34Z</dcterms:modified>
  <cp:category/>
  <cp:version/>
  <cp:contentType/>
  <cp:contentStatus/>
</cp:coreProperties>
</file>